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<sst xmlns="http://schemas.openxmlformats.org/spreadsheetml/2006/main" count="277" uniqueCount="209">
  <si>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</si>
  <si>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</si>
  <si>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</si>
  <si>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</si>
  <si>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</si>
  <si>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</si>
  <si>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</si>
  <si>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</si>
  <si>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</si>
  <si>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</si>
  <si>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</si>
  <si>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</si>
  <si>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</si>
  <si>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</si>
  <si>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</si>
  <si>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</si>
  <si>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</si>
  <si>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</si>
  <si>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</si>
  <si>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</si>
  <si>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</si>
  <si>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</si>
  <si>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</si>
  <si>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</si>
  <si>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</si>
  <si>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</si>
  <si>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</si>
  <si>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</si>
  <si>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</si>
  <si>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</si>
  <si>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</si>
  <si>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</si>
  <si>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</si>
  <si>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</si>
  <si>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</si>
  <si>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</si>
  <si>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</si>
  <si>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</si>
  <si>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</si>
  <si>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</si>
  <si>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</si>
  <si>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</si>
  <si>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</si>
  <si>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</si>
  <si>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</si>
  <si>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</si>
  <si>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</si>
  <si>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</si>
  <si>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</si>
  <si>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</si>
  <si>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</si>
  <si>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</si>
  <si>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</si>
  <si>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</si>
  <si>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</si>
  <si>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</si>
  <si>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</si>
  <si>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</si>
  <si>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</si>
  <si>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</si>
  <si>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</si>
  <si>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</si>
  <si>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</si>
  <si>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</si>
  <si>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</si>
  <si>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</si>
  <si>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</si>
  <si>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</si>
  <si>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</si>
  <si>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</si>
  <si>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</si>
  <si>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</si>
  <si>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</si>
  <si>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</si>
  <si>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</si>
  <si>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</si>
  <si>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</si>
  <si>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</si>
  <si>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</si>
  <si>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</si>
  <si>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</si>
  <si>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</si>
  <si>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</si>
  <si>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</si>
  <si>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</si>
  <si>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</si>
  <si>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</si>
  <si>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</si>
  <si>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</si>
  <si>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</si>
  <si>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</si>
  <si>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</si>
  <si>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</si>
  <si>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</si>
  <si>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</si>
  <si>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</si>
  <si>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</si>
  <si>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</si>
  <si>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</si>
  <si>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</si>
  <si>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</si>
  <si>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</si>
  <si>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</si>
  <si>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</si>
  <si>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</si>
  <si>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</si>
  <si>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</si>
  <si>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</si>
  <si>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</si>
  <si>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</si>
  <si>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</si>
  <si>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</si>
  <si>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</si>
  <si>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</si>
  <si>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</si>
  <si>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</si>
  <si>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</si>
  <si>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</si>
  <si>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</si>
  <si>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</si>
  <si>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</si>
  <si>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</si>
  <si>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</si>
  <si>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</si>
  <si>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</si>
  <si>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</si>
  <si>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</si>
  <si>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</si>
  <si>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</si>
  <si>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</si>
  <si>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</si>
  <si>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</si>
  <si>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</si>
  <si>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</si>
  <si>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</si>
  <si>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</si>
  <si>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</si>
  <si>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</si>
  <si>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</si>
  <si>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</si>
  <si>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</si>
  <si>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</si>
  <si>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</si>
  <si>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</si>
  <si>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</si>
  <si>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</si>
  <si>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</si>
  <si>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</si>
  <si>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</si>
  <si>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</si>
  <si>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</si>
  <si>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</si>
  <si>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</si>
  <si>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</si>
  <si>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</si>
  <si>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</si>
  <si>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</si>
  <si>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</si>
  <si>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</si>
  <si>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</si>
  <si>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</si>
  <si>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</si>
  <si>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</si>
  <si>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</si>
  <si>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</si>
  <si>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</si>
  <si>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</si>
  <si>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</si>
  <si>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</si>
  <si>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</si>
  <si>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</si>
  <si>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</si>
  <si>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</si>
  <si>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</si>
  <si>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</si>
  <si>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</si>
  <si>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</si>
  <si>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</si>
  <si>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</si>
  <si>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</si>
  <si>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</si>
  <si>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</si>
  <si>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</si>
  <si>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</si>
  <si>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</si>
  <si>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</si>
  <si>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</si>
  <si>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</si>
  <si>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</si>
  <si>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</si>
  <si>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</si>
  <si>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</si>
  <si>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</si>
  <si>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</si>
  <si>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</si>
  <si>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</si>
  <si>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</si>
  <si>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</si>
  <si>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</si>
  <si>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</si>
  <si>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</si>
  <si>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</si>
  <si>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Кузнецовський міський суд Рівненської області</t>
  </si>
  <si>
    <t>34400.м. Вараш.м-н. Будівельників 3</t>
  </si>
  <si>
    <t>Доручення судів України / іноземних судів</t>
  </si>
  <si>
    <t xml:space="preserve">Розглянуто справ судом присяжних </t>
  </si>
  <si>
    <t/>
  </si>
  <si>
    <t>Мороз Ю.П.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</si>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</sst>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1" borderId="0" applyNumberFormat="0" applyBorder="0" applyAlignment="0" applyProtection="0"/>
    <xf numFmtId="0" fontId="0" fillId="42" borderId="17" applyNumberFormat="0" applyFont="0" applyAlignment="0" applyProtection="0"/>
    <xf numFmtId="0" fontId="75" fillId="40" borderId="18" applyNumberFormat="0" applyAlignment="0" applyProtection="0"/>
    <xf numFmtId="0" fontId="76" fillId="4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Hyperlink" xfId="84"/>
    <cellStyle name="Currency" xfId="85"/>
    <cellStyle name="Currency [0]" xfId="86"/>
    <cellStyle name="Добре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Обчислення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Середній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&amp;L84022B2A&amp;C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207</v>
      </c>
      <c r="F6" s="90">
        <v>180</v>
      </c>
      <c r="G6" s="90">
        <v>2</v>
      </c>
      <c r="H6" s="90">
        <v>141</v>
      </c>
      <c r="I6" s="90" t="s">
        <v>172</v>
      </c>
      <c r="J6" s="90">
        <v>66</v>
      </c>
      <c r="K6" s="91">
        <v>15</v>
      </c>
      <c r="L6" s="101">
        <f>E6-F6</f>
        <v>27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526</v>
      </c>
      <c r="F7" s="90">
        <v>520</v>
      </c>
      <c r="G7" s="90">
        <v>3</v>
      </c>
      <c r="H7" s="90">
        <v>518</v>
      </c>
      <c r="I7" s="90">
        <v>428</v>
      </c>
      <c r="J7" s="90">
        <v>8</v>
      </c>
      <c r="K7" s="91"/>
      <c r="L7" s="101">
        <f>E7-F7</f>
        <v>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58</v>
      </c>
      <c r="F9" s="90">
        <v>52</v>
      </c>
      <c r="G9" s="90"/>
      <c r="H9" s="90">
        <v>55</v>
      </c>
      <c r="I9" s="90">
        <v>42</v>
      </c>
      <c r="J9" s="90">
        <v>3</v>
      </c>
      <c r="K9" s="91"/>
      <c r="L9" s="101">
        <f>E9-F9</f>
        <v>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12</v>
      </c>
      <c r="F14" s="90">
        <v>12</v>
      </c>
      <c r="G14" s="90"/>
      <c r="H14" s="90">
        <v>12</v>
      </c>
      <c r="I14" s="90">
        <v>8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804</v>
      </c>
      <c r="F15" s="104">
        <f>SUM(F6:F14)</f>
        <v>765</v>
      </c>
      <c r="G15" s="104">
        <f>SUM(G6:G14)</f>
        <v>5</v>
      </c>
      <c r="H15" s="104">
        <f>SUM(H6:H14)</f>
        <v>727</v>
      </c>
      <c r="I15" s="104">
        <f>SUM(I6:I14)</f>
        <v>479</v>
      </c>
      <c r="J15" s="104">
        <f>SUM(J6:J14)</f>
        <v>77</v>
      </c>
      <c r="K15" s="104">
        <f>SUM(K6:K14)</f>
        <v>15</v>
      </c>
      <c r="L15" s="101">
        <f>E15-F15</f>
        <v>39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64</v>
      </c>
      <c r="F16" s="92">
        <v>36</v>
      </c>
      <c r="G16" s="92">
        <v>1</v>
      </c>
      <c r="H16" s="92">
        <v>30</v>
      </c>
      <c r="I16" s="92">
        <v>20</v>
      </c>
      <c r="J16" s="92">
        <v>34</v>
      </c>
      <c r="K16" s="91">
        <v>25</v>
      </c>
      <c r="L16" s="101">
        <f>E16-F16</f>
        <v>28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30</v>
      </c>
      <c r="F17" s="92">
        <v>21</v>
      </c>
      <c r="G17" s="92">
        <v>2</v>
      </c>
      <c r="H17" s="92">
        <v>20</v>
      </c>
      <c r="I17" s="92">
        <v>15</v>
      </c>
      <c r="J17" s="92">
        <v>10</v>
      </c>
      <c r="K17" s="91">
        <v>3</v>
      </c>
      <c r="L17" s="101">
        <f>E17-F17</f>
        <v>9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/>
      <c r="G18" s="92"/>
      <c r="H18" s="92"/>
      <c r="I18" s="92"/>
      <c r="J18" s="92">
        <v>1</v>
      </c>
      <c r="K18" s="91">
        <v>1</v>
      </c>
      <c r="L18" s="101">
        <f>E18-F18</f>
        <v>1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28</v>
      </c>
      <c r="F19" s="91">
        <v>25</v>
      </c>
      <c r="G19" s="91"/>
      <c r="H19" s="91">
        <v>22</v>
      </c>
      <c r="I19" s="91">
        <v>21</v>
      </c>
      <c r="J19" s="91">
        <v>6</v>
      </c>
      <c r="K19" s="91">
        <v>3</v>
      </c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104</v>
      </c>
      <c r="F24" s="91">
        <v>63</v>
      </c>
      <c r="G24" s="91">
        <v>2</v>
      </c>
      <c r="H24" s="91">
        <v>53</v>
      </c>
      <c r="I24" s="91">
        <v>36</v>
      </c>
      <c r="J24" s="91">
        <v>51</v>
      </c>
      <c r="K24" s="91">
        <v>32</v>
      </c>
      <c r="L24" s="101">
        <f>E24-F24</f>
        <v>41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48</v>
      </c>
      <c r="F25" s="91">
        <v>48</v>
      </c>
      <c r="G25" s="91"/>
      <c r="H25" s="91">
        <v>44</v>
      </c>
      <c r="I25" s="91">
        <v>38</v>
      </c>
      <c r="J25" s="91">
        <v>4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595</v>
      </c>
      <c r="F27" s="91">
        <v>459</v>
      </c>
      <c r="G27" s="91">
        <v>5</v>
      </c>
      <c r="H27" s="91">
        <v>454</v>
      </c>
      <c r="I27" s="91">
        <v>378</v>
      </c>
      <c r="J27" s="91">
        <v>141</v>
      </c>
      <c r="K27" s="91">
        <v>69</v>
      </c>
      <c r="L27" s="101">
        <f>E27-F27</f>
        <v>136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471</v>
      </c>
      <c r="F28" s="91">
        <v>381</v>
      </c>
      <c r="G28" s="91">
        <v>8</v>
      </c>
      <c r="H28" s="91">
        <v>319</v>
      </c>
      <c r="I28" s="91">
        <v>250</v>
      </c>
      <c r="J28" s="91">
        <v>152</v>
      </c>
      <c r="K28" s="91">
        <v>25</v>
      </c>
      <c r="L28" s="101">
        <f>E28-F28</f>
        <v>90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65</v>
      </c>
      <c r="F29" s="91">
        <v>61</v>
      </c>
      <c r="G29" s="91"/>
      <c r="H29" s="91">
        <v>62</v>
      </c>
      <c r="I29" s="91">
        <v>52</v>
      </c>
      <c r="J29" s="91">
        <v>3</v>
      </c>
      <c r="K29" s="91">
        <v>2</v>
      </c>
      <c r="L29" s="101">
        <f>E29-F29</f>
        <v>4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60</v>
      </c>
      <c r="F30" s="91">
        <v>52</v>
      </c>
      <c r="G30" s="91"/>
      <c r="H30" s="91">
        <v>55</v>
      </c>
      <c r="I30" s="91">
        <v>46</v>
      </c>
      <c r="J30" s="91">
        <v>5</v>
      </c>
      <c r="K30" s="91">
        <v>2</v>
      </c>
      <c r="L30" s="101">
        <f>E30-F30</f>
        <v>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2</v>
      </c>
      <c r="I31" s="91">
        <v>1</v>
      </c>
      <c r="J31" s="91">
        <v>2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8</v>
      </c>
      <c r="F32" s="91">
        <v>4</v>
      </c>
      <c r="G32" s="91"/>
      <c r="H32" s="91">
        <v>7</v>
      </c>
      <c r="I32" s="91"/>
      <c r="J32" s="91">
        <v>1</v>
      </c>
      <c r="K32" s="91"/>
      <c r="L32" s="101">
        <f>E32-F32</f>
        <v>4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10</v>
      </c>
      <c r="F34" s="91">
        <v>10</v>
      </c>
      <c r="G34" s="91"/>
      <c r="H34" s="91">
        <v>9</v>
      </c>
      <c r="I34" s="91"/>
      <c r="J34" s="91">
        <v>1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12</v>
      </c>
      <c r="F35" s="91">
        <v>5</v>
      </c>
      <c r="G35" s="91"/>
      <c r="H35" s="91">
        <v>7</v>
      </c>
      <c r="I35" s="91">
        <v>1</v>
      </c>
      <c r="J35" s="91">
        <v>5</v>
      </c>
      <c r="K35" s="91">
        <v>5</v>
      </c>
      <c r="L35" s="101">
        <f>E35-F35</f>
        <v>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21</v>
      </c>
      <c r="F36" s="91">
        <v>16</v>
      </c>
      <c r="G36" s="91"/>
      <c r="H36" s="91">
        <v>11</v>
      </c>
      <c r="I36" s="91">
        <v>7</v>
      </c>
      <c r="J36" s="91">
        <v>10</v>
      </c>
      <c r="K36" s="91">
        <v>5</v>
      </c>
      <c r="L36" s="101">
        <f>E36-F36</f>
        <v>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2</v>
      </c>
      <c r="G37" s="91"/>
      <c r="H37" s="91">
        <v>2</v>
      </c>
      <c r="I37" s="91">
        <v>1</v>
      </c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24</v>
      </c>
      <c r="F38" s="91">
        <v>24</v>
      </c>
      <c r="G38" s="91"/>
      <c r="H38" s="91">
        <v>24</v>
      </c>
      <c r="I38" s="91">
        <v>13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892</v>
      </c>
      <c r="F40" s="91">
        <v>683</v>
      </c>
      <c r="G40" s="91">
        <v>9</v>
      </c>
      <c r="H40" s="91">
        <v>568</v>
      </c>
      <c r="I40" s="91">
        <v>357</v>
      </c>
      <c r="J40" s="91">
        <v>324</v>
      </c>
      <c r="K40" s="91">
        <v>108</v>
      </c>
      <c r="L40" s="101">
        <f>E40-F40</f>
        <v>209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884</v>
      </c>
      <c r="F41" s="91">
        <v>756</v>
      </c>
      <c r="G41" s="91"/>
      <c r="H41" s="91">
        <v>637</v>
      </c>
      <c r="I41" s="91" t="s">
        <v>172</v>
      </c>
      <c r="J41" s="91">
        <v>247</v>
      </c>
      <c r="K41" s="91">
        <v>107</v>
      </c>
      <c r="L41" s="101">
        <f>E41-F41</f>
        <v>128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7</v>
      </c>
      <c r="G42" s="91"/>
      <c r="H42" s="91">
        <v>8</v>
      </c>
      <c r="I42" s="91" t="s">
        <v>172</v>
      </c>
      <c r="J42" s="91">
        <v>2</v>
      </c>
      <c r="K42" s="91">
        <v>1</v>
      </c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10</v>
      </c>
      <c r="F43" s="91">
        <v>8</v>
      </c>
      <c r="G43" s="91"/>
      <c r="H43" s="91">
        <v>6</v>
      </c>
      <c r="I43" s="91">
        <v>5</v>
      </c>
      <c r="J43" s="91">
        <v>4</v>
      </c>
      <c r="K43" s="91">
        <v>1</v>
      </c>
      <c r="L43" s="101">
        <f>E43-F43</f>
        <v>2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7</v>
      </c>
      <c r="F44" s="91">
        <v>7</v>
      </c>
      <c r="G44" s="91"/>
      <c r="H44" s="91">
        <v>7</v>
      </c>
      <c r="I44" s="91">
        <v>6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901</v>
      </c>
      <c r="F45" s="91">
        <f aca="true" t="shared" si="0" ref="F45:K45">F41+F43+F44</f>
        <v>771</v>
      </c>
      <c r="G45" s="91">
        <f t="shared" si="0"/>
        <v>0</v>
      </c>
      <c r="H45" s="91">
        <f t="shared" si="0"/>
        <v>650</v>
      </c>
      <c r="I45" s="91">
        <f>I43+I44</f>
        <v>11</v>
      </c>
      <c r="J45" s="91">
        <f t="shared" si="0"/>
        <v>251</v>
      </c>
      <c r="K45" s="91">
        <f t="shared" si="0"/>
        <v>108</v>
      </c>
      <c r="L45" s="101">
        <f>E45-F45</f>
        <v>130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2701</v>
      </c>
      <c r="F46" s="91">
        <f aca="true" t="shared" si="1" ref="F46:K46">F15+F24+F40+F45</f>
        <v>2282</v>
      </c>
      <c r="G46" s="91">
        <f t="shared" si="1"/>
        <v>16</v>
      </c>
      <c r="H46" s="91">
        <f t="shared" si="1"/>
        <v>1998</v>
      </c>
      <c r="I46" s="91">
        <f t="shared" si="1"/>
        <v>883</v>
      </c>
      <c r="J46" s="91">
        <f t="shared" si="1"/>
        <v>703</v>
      </c>
      <c r="K46" s="91">
        <f t="shared" si="1"/>
        <v>263</v>
      </c>
      <c r="L46" s="101">
        <f>E46-F46</f>
        <v>419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&amp;L84022B2A&amp;CФорма № 1-мзс, Підрозділ: Кузнецовський міський суд Рівненської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133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333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&amp;L84022B2A&amp;CФорма № 1-мзс, Підрозділ: Кузнецовський міський суд Рівненської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141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95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5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40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294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61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2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16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653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239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522593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2147842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8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183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682</v>
      </c>
      <c r="F55" s="96">
        <v>41</v>
      </c>
      <c r="G55" s="96">
        <v>4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46</v>
      </c>
      <c r="F56" s="96">
        <v>5</v>
      </c>
      <c r="G56" s="96">
        <v>2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423</v>
      </c>
      <c r="F57" s="96">
        <v>115</v>
      </c>
      <c r="G57" s="96">
        <v>23</v>
      </c>
      <c r="H57" s="96">
        <v>5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637</v>
      </c>
      <c r="F58" s="96">
        <v>11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538</v>
      </c>
      <c r="G62" s="118">
        <v>1819671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224</v>
      </c>
      <c r="G63" s="119">
        <v>1380923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314</v>
      </c>
      <c r="G64" s="119">
        <v>438748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204</v>
      </c>
      <c r="G65" s="120">
        <v>205011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&amp;L84022B2A&amp;CФорма № 1-мзс, Підрозділ: Кузнецовський міський суд Рівненської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37.41109530583215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19.48051948051948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62.745098039215684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33.333333333333336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43.02788844621514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87.55477651183173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450.1666666666667</v>
      </c>
    </row>
    <row r="11" spans="1:4" ht="16.5" customHeight="1">
      <c r="A11" s="226" t="s">
        <v>63</v>
      </c>
      <c r="B11" s="228"/>
      <c r="C11" s="14">
        <v>9</v>
      </c>
      <c r="D11" s="94">
        <v>44</v>
      </c>
    </row>
    <row r="12" spans="1:4" ht="16.5" customHeight="1">
      <c r="A12" s="318" t="s">
        <v>106</v>
      </c>
      <c r="B12" s="318"/>
      <c r="C12" s="14">
        <v>10</v>
      </c>
      <c r="D12" s="94">
        <v>20</v>
      </c>
    </row>
    <row r="13" spans="1:4" ht="16.5" customHeight="1">
      <c r="A13" s="318" t="s">
        <v>31</v>
      </c>
      <c r="B13" s="318"/>
      <c r="C13" s="14">
        <v>11</v>
      </c>
      <c r="D13" s="94">
        <v>49</v>
      </c>
    </row>
    <row r="14" spans="1:4" ht="16.5" customHeight="1">
      <c r="A14" s="318" t="s">
        <v>107</v>
      </c>
      <c r="B14" s="318"/>
      <c r="C14" s="14">
        <v>12</v>
      </c>
      <c r="D14" s="94">
        <v>98</v>
      </c>
    </row>
    <row r="15" spans="1:4" ht="16.5" customHeight="1">
      <c r="A15" s="318" t="s">
        <v>111</v>
      </c>
      <c r="B15" s="318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&amp;L84022B2A&amp;CФорма № 1-мзс, Підрозділ: Кузнецовський міський суд Рівненської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ССВ</cp:lastModifiedBy>
  <cp:lastPrinted>2018-03-28T07:45:37Z</cp:lastPrinted>
  <dcterms:created xsi:type="dcterms:W3CDTF">2004-04-20T14:33:35Z</dcterms:created>
  <dcterms:modified xsi:type="dcterms:W3CDTF">2020-02-10T07:20:13Z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84022B2A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